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13" i="1" l="1"/>
  <c r="G9" i="1"/>
  <c r="D3" i="1"/>
  <c r="G4" i="1"/>
  <c r="G5" i="1"/>
  <c r="G6" i="1"/>
  <c r="G8" i="1"/>
  <c r="G10" i="1"/>
  <c r="F4" i="1"/>
  <c r="F5" i="1"/>
  <c r="F6" i="1"/>
  <c r="F7" i="1"/>
  <c r="G7" i="1" s="1"/>
  <c r="F8" i="1"/>
  <c r="F10" i="1"/>
  <c r="F11" i="1"/>
  <c r="G11" i="1" s="1"/>
  <c r="F3" i="1"/>
  <c r="E4" i="1"/>
  <c r="D11" i="1"/>
  <c r="E8" i="1"/>
  <c r="E5" i="1"/>
  <c r="G3" i="1" l="1"/>
  <c r="G12" i="1" s="1"/>
</calcChain>
</file>

<file path=xl/sharedStrings.xml><?xml version="1.0" encoding="utf-8"?>
<sst xmlns="http://schemas.openxmlformats.org/spreadsheetml/2006/main" count="15" uniqueCount="15">
  <si>
    <t>Flybilletter</t>
  </si>
  <si>
    <t>Taxa</t>
  </si>
  <si>
    <t>Leje af bus</t>
  </si>
  <si>
    <t>Hotel</t>
  </si>
  <si>
    <t>Forplejning</t>
  </si>
  <si>
    <t>Kulturelt</t>
  </si>
  <si>
    <t>Gaver</t>
  </si>
  <si>
    <t>Øvrig transport/Parkering</t>
  </si>
  <si>
    <t>I alt (Dkk()</t>
  </si>
  <si>
    <t>Bistand v. Ambassaden</t>
  </si>
  <si>
    <t>SEK -&gt; DKK (1-&gt;0,80)</t>
  </si>
  <si>
    <t>Total (DKK)</t>
  </si>
  <si>
    <t>Udgifter afregnet i DKK</t>
  </si>
  <si>
    <t>Udgifter afregnet i SEK</t>
  </si>
  <si>
    <t>Pr person (9+2)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</si>
</sst>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tabSelected="1" workbookViewId="0">
      <selection activeCell="H16" sqref="H16"/>
    </sheetView>
  </sheetViews>
  <sheetFormatPr defaultRowHeight="15" x14ac:dyDescent="0.25"/>
  <cols>
    <col min="2" max="2" width="25.5703125" customWidth="1"/>
    <col min="4" max="4" width="23.5703125" customWidth="1"/>
    <col min="5" max="5" width="21.85546875" customWidth="1"/>
    <col min="6" max="6" width="19.7109375" customWidth="1"/>
  </cols>
  <sheetData>
    <row r="2" spans="2:7" x14ac:dyDescent="0.25">
      <c r="D2" t="s">
        <v>12</v>
      </c>
      <c r="E2" t="s">
        <v>13</v>
      </c>
      <c r="F2" t="s">
        <v>10</v>
      </c>
      <c r="G2" t="s">
        <v>11</v>
      </c>
    </row>
    <row r="3" spans="2:7" x14ac:dyDescent="0.25">
      <c r="B3" t="s">
        <v>0</v>
      </c>
      <c r="D3">
        <f>SUM(24885+6708)</f>
        <v>31593</v>
      </c>
      <c r="E3">
        <v>0</v>
      </c>
      <c r="F3">
        <f>(E3*0.8)</f>
        <v>0</v>
      </c>
      <c r="G3">
        <f>SUM(D3+F3)</f>
        <v>31593</v>
      </c>
    </row>
    <row r="4" spans="2:7" x14ac:dyDescent="0.25">
      <c r="B4" t="s">
        <v>1</v>
      </c>
      <c r="D4">
        <v>86.5</v>
      </c>
      <c r="E4">
        <f>SUM(204+875+150+135)</f>
        <v>1364</v>
      </c>
      <c r="F4">
        <f t="shared" ref="F4:F11" si="0">(E4*0.8)</f>
        <v>1091.2</v>
      </c>
      <c r="G4">
        <f t="shared" ref="G4:G11" si="1">SUM(D4+F4)</f>
        <v>1177.7</v>
      </c>
    </row>
    <row r="5" spans="2:7" x14ac:dyDescent="0.25">
      <c r="B5" t="s">
        <v>7</v>
      </c>
      <c r="D5">
        <v>0</v>
      </c>
      <c r="E5">
        <f>SUM(1060+270.88)</f>
        <v>1330.88</v>
      </c>
      <c r="F5">
        <f t="shared" si="0"/>
        <v>1064.7040000000002</v>
      </c>
      <c r="G5">
        <f t="shared" si="1"/>
        <v>1064.7040000000002</v>
      </c>
    </row>
    <row r="6" spans="2:7" x14ac:dyDescent="0.25">
      <c r="B6" t="s">
        <v>2</v>
      </c>
      <c r="D6">
        <v>0</v>
      </c>
      <c r="E6">
        <v>8904</v>
      </c>
      <c r="F6">
        <f t="shared" si="0"/>
        <v>7123.2000000000007</v>
      </c>
      <c r="G6">
        <f t="shared" si="1"/>
        <v>7123.2000000000007</v>
      </c>
    </row>
    <row r="7" spans="2:7" x14ac:dyDescent="0.25">
      <c r="B7" t="s">
        <v>3</v>
      </c>
      <c r="D7">
        <v>0</v>
      </c>
      <c r="E7">
        <v>23535</v>
      </c>
      <c r="F7">
        <f t="shared" si="0"/>
        <v>18828</v>
      </c>
      <c r="G7">
        <f t="shared" si="1"/>
        <v>18828</v>
      </c>
    </row>
    <row r="8" spans="2:7" x14ac:dyDescent="0.25">
      <c r="B8" t="s">
        <v>4</v>
      </c>
      <c r="D8">
        <v>349.63</v>
      </c>
      <c r="E8">
        <f>SUM(476+346+6820+2100+493+1104+124+1733)</f>
        <v>13196</v>
      </c>
      <c r="F8">
        <f t="shared" si="0"/>
        <v>10556.800000000001</v>
      </c>
      <c r="G8">
        <f t="shared" si="1"/>
        <v>10906.43</v>
      </c>
    </row>
    <row r="9" spans="2:7" x14ac:dyDescent="0.25">
      <c r="B9" t="s">
        <v>9</v>
      </c>
      <c r="D9">
        <v>3840</v>
      </c>
      <c r="E9">
        <v>0</v>
      </c>
      <c r="G9">
        <f t="shared" si="1"/>
        <v>3840</v>
      </c>
    </row>
    <row r="10" spans="2:7" x14ac:dyDescent="0.25">
      <c r="B10" t="s">
        <v>5</v>
      </c>
      <c r="D10">
        <v>0</v>
      </c>
      <c r="E10">
        <v>3060</v>
      </c>
      <c r="F10">
        <f t="shared" si="0"/>
        <v>2448</v>
      </c>
      <c r="G10">
        <f t="shared" si="1"/>
        <v>2448</v>
      </c>
    </row>
    <row r="11" spans="2:7" x14ac:dyDescent="0.25">
      <c r="B11" t="s">
        <v>6</v>
      </c>
      <c r="D11">
        <f>SUM(1048.64+181.34)</f>
        <v>1229.98</v>
      </c>
      <c r="E11">
        <v>0</v>
      </c>
      <c r="F11">
        <f t="shared" si="0"/>
        <v>0</v>
      </c>
      <c r="G11">
        <f t="shared" si="1"/>
        <v>1229.98</v>
      </c>
    </row>
    <row r="12" spans="2:7" x14ac:dyDescent="0.25">
      <c r="B12" t="s">
        <v>8</v>
      </c>
      <c r="G12">
        <f>SUM(G3:G11)</f>
        <v>78211.013999999981</v>
      </c>
    </row>
    <row r="13" spans="2:7" x14ac:dyDescent="0.25">
      <c r="B13" t="s">
        <v>14</v>
      </c>
      <c r="G13">
        <f>SUM(G12/11)</f>
        <v>7110.0921818181805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2015-11-04T07:00:00+00:00</MeetingStartDate>
    <EnclosureFileNumber xmlns="d08b57ff-b9b7-4581-975d-98f87b579a51">148264/15</EnclosureFileNumber>
    <AgendaId xmlns="d08b57ff-b9b7-4581-975d-98f87b579a51">4473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2000975</FusionId>
    <AgendaAccessLevelName xmlns="d08b57ff-b9b7-4581-975d-98f87b579a51">Åben</AgendaAccessLevelName>
    <UNC xmlns="d08b57ff-b9b7-4581-975d-98f87b579a51">1803837</UNC>
    <MeetingTitle xmlns="d08b57ff-b9b7-4581-975d-98f87b579a51">04-11-2015</MeetingTitle>
    <MeetingDateAndTime xmlns="d08b57ff-b9b7-4581-975d-98f87b579a51">04-11-2015 fra 08:00 - 11:00</MeetingDateAndTime>
    <MeetingEndDate xmlns="d08b57ff-b9b7-4581-975d-98f87b579a51">2015-11-04T10:00:00+00:00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33630A-3059-4CB0-A7F3-74C73EA72755}"/>
</file>

<file path=customXml/itemProps2.xml><?xml version="1.0" encoding="utf-8"?>
<ds:datastoreItem xmlns:ds="http://schemas.openxmlformats.org/officeDocument/2006/customXml" ds:itemID="{41B42B60-E59D-43CC-ACDD-13124DBFF204}"/>
</file>

<file path=customXml/itemProps3.xml><?xml version="1.0" encoding="utf-8"?>
<ds:datastoreItem xmlns:ds="http://schemas.openxmlformats.org/officeDocument/2006/customXml" ds:itemID="{2F221290-C476-439F-B616-0C9395778F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UAI-04-11-2015 - Bilag 225.01 Regnskab Sverigexlsx</dc:title>
  <dc:creator>Nikolaj Dybdal Vinther</dc:creator>
  <cp:lastModifiedBy>Lena Mørch Andersen</cp:lastModifiedBy>
  <dcterms:created xsi:type="dcterms:W3CDTF">2015-09-29T06:47:04Z</dcterms:created>
  <dcterms:modified xsi:type="dcterms:W3CDTF">2015-10-28T09:01:24Z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